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8975" windowHeight="11955"/>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D92" i="1"/>
  <c r="D13"/>
  <c r="D47"/>
  <c r="D46"/>
  <c r="D101"/>
  <c r="D100"/>
  <c r="D99"/>
  <c r="D98"/>
  <c r="D97"/>
  <c r="D95"/>
  <c r="D94"/>
  <c r="D90"/>
  <c r="D89"/>
  <c r="D88"/>
  <c r="D87"/>
  <c r="C87"/>
  <c r="D81"/>
  <c r="D71"/>
  <c r="D62"/>
  <c r="D61"/>
  <c r="D60"/>
  <c r="D59"/>
  <c r="C18"/>
  <c r="B18"/>
  <c r="B12"/>
  <c r="D107"/>
  <c r="C104"/>
  <c r="C106"/>
  <c r="C89"/>
  <c r="C92"/>
  <c r="C94"/>
  <c r="C96"/>
  <c r="C98"/>
  <c r="C100"/>
  <c r="C53"/>
  <c r="C45"/>
  <c r="C44" s="1"/>
  <c r="C41"/>
  <c r="C37"/>
  <c r="B106"/>
  <c r="B100"/>
  <c r="B98"/>
  <c r="B96"/>
  <c r="B94"/>
  <c r="B92"/>
  <c r="B89"/>
  <c r="B87"/>
  <c r="B45"/>
  <c r="B41"/>
  <c r="D58"/>
  <c r="B53"/>
  <c r="B51" s="1"/>
  <c r="D43"/>
  <c r="D42"/>
  <c r="D26"/>
  <c r="D30"/>
  <c r="C29"/>
  <c r="C10"/>
  <c r="D110"/>
  <c r="D109"/>
  <c r="D108"/>
  <c r="D105"/>
  <c r="B104"/>
  <c r="C103" l="1"/>
  <c r="C51"/>
  <c r="D106"/>
  <c r="B103"/>
  <c r="D104"/>
  <c r="D103" l="1"/>
  <c r="B29"/>
  <c r="D29" s="1"/>
  <c r="D114"/>
  <c r="C8"/>
  <c r="C17"/>
  <c r="D102"/>
  <c r="C40"/>
  <c r="C36" l="1"/>
  <c r="C35" s="1"/>
  <c r="D126"/>
  <c r="D125"/>
  <c r="D124"/>
  <c r="D123"/>
  <c r="D122"/>
  <c r="D121"/>
  <c r="D120"/>
  <c r="D119"/>
  <c r="D118"/>
  <c r="D117"/>
  <c r="D116"/>
  <c r="D115"/>
  <c r="D113"/>
  <c r="D112"/>
  <c r="D52"/>
  <c r="D56"/>
  <c r="D57"/>
  <c r="B37"/>
  <c r="B36" s="1"/>
  <c r="B35" s="1"/>
  <c r="B44"/>
  <c r="B40" s="1"/>
  <c r="D96" l="1"/>
  <c r="D93"/>
  <c r="D91"/>
  <c r="D86"/>
  <c r="D85"/>
  <c r="D84"/>
  <c r="D83"/>
  <c r="D82"/>
  <c r="D80"/>
  <c r="D79"/>
  <c r="D78"/>
  <c r="D77"/>
  <c r="D76"/>
  <c r="D75"/>
  <c r="D74"/>
  <c r="D73"/>
  <c r="D72"/>
  <c r="D70"/>
  <c r="D69"/>
  <c r="D68"/>
  <c r="D67"/>
  <c r="D66"/>
  <c r="D65"/>
  <c r="D64"/>
  <c r="D63"/>
  <c r="D55"/>
  <c r="D54"/>
  <c r="D53"/>
  <c r="D51"/>
  <c r="D50"/>
  <c r="D49"/>
  <c r="D48"/>
  <c r="D45"/>
  <c r="D44"/>
  <c r="D41"/>
  <c r="D40"/>
  <c r="D39"/>
  <c r="D38"/>
  <c r="D37"/>
  <c r="D34"/>
  <c r="D33"/>
  <c r="D32"/>
  <c r="D28"/>
  <c r="D24"/>
  <c r="D23"/>
  <c r="D16"/>
  <c r="D14"/>
  <c r="D11"/>
  <c r="D9"/>
  <c r="C31"/>
  <c r="C27"/>
  <c r="C12"/>
  <c r="B8"/>
  <c r="B31"/>
  <c r="B27"/>
  <c r="B17"/>
  <c r="B10"/>
  <c r="C7" l="1"/>
  <c r="C111" s="1"/>
  <c r="B7"/>
  <c r="B111" s="1"/>
  <c r="D36"/>
  <c r="D35"/>
  <c r="D12"/>
  <c r="D31"/>
  <c r="D17"/>
  <c r="D8"/>
  <c r="D10"/>
  <c r="D27"/>
  <c r="D7" l="1"/>
  <c r="D111"/>
</calcChain>
</file>

<file path=xl/sharedStrings.xml><?xml version="1.0" encoding="utf-8"?>
<sst xmlns="http://schemas.openxmlformats.org/spreadsheetml/2006/main" count="131" uniqueCount="130">
  <si>
    <t>Наименование</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</si>
  <si>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</si>
  <si>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</si>
  <si>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</si>
  <si>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</si>
  <si>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</si>
  <si>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Налоги на совокупный доход</t>
  </si>
  <si>
    <t>Единый сельскохозяйственный налог</t>
  </si>
  <si>
    <t>Государственная пошлина</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</si>
  <si>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</si>
  <si>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</si>
  <si>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 за исключением имущества муниципальных бюджетных и  автономных учреждений)</t>
  </si>
  <si>
    <t>Платежи при пользовании природными ресурсами</t>
  </si>
  <si>
    <t>Плата за  негативное воздействие на окружающую среду</t>
  </si>
  <si>
    <t>Доходы от продажи материальных и нематериальных активов</t>
  </si>
  <si>
    <t xml:space="preserve">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t>
  </si>
  <si>
    <t>Доходы от продажи земельных участков, государственная собственность на которые не разграничена и которые расположены в границах поселений</t>
  </si>
  <si>
    <t>Штрафы, санкции, возмещение ущерба</t>
  </si>
  <si>
    <t>Безвозмездные поступления</t>
  </si>
  <si>
    <t>Дотации на выравнивание бюджетной обеспеченности</t>
  </si>
  <si>
    <t>Дотации бюджетам на поддержку мер по обеспечению сбалансированности бюджета</t>
  </si>
  <si>
    <t>Прочие субсидии</t>
  </si>
  <si>
    <t>Прочие субсидии бюджетам муниципальных районов</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</si>
  <si>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</si>
  <si>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</si>
  <si>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</si>
  <si>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</si>
  <si>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</si>
  <si>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</si>
  <si>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</si>
  <si>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</si>
  <si>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</si>
  <si>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</si>
  <si>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</si>
  <si>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</si>
  <si>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</si>
  <si>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В С Е Г О     ДОХОДОВ</t>
  </si>
  <si>
    <t>Общегосударственные вопросы</t>
  </si>
  <si>
    <t>Национальная оборона</t>
  </si>
  <si>
    <t>Национальная экономика</t>
  </si>
  <si>
    <t>Жилищно-коммунальное хозяйство</t>
  </si>
  <si>
    <t>Охрана окружающей среды</t>
  </si>
  <si>
    <t>Образование</t>
  </si>
  <si>
    <t>Культура, кинематография</t>
  </si>
  <si>
    <t>Социальная политика</t>
  </si>
  <si>
    <t>Физическая культура и спорт</t>
  </si>
  <si>
    <t>Обслуживание государственного и муниципального долга</t>
  </si>
  <si>
    <t>Межбюджетные трансферты</t>
  </si>
  <si>
    <t>ИТОГО РАСХОДОВ</t>
  </si>
  <si>
    <t>Дефицит, профицит</t>
  </si>
  <si>
    <t>Источники финансирования дефицита</t>
  </si>
  <si>
    <t>Бюджетные кредиты от других бюджетов бюджетной системы</t>
  </si>
  <si>
    <t xml:space="preserve">Получение  бюджетных кредитов </t>
  </si>
  <si>
    <t>Погашение бюджетных кредитов</t>
  </si>
  <si>
    <t xml:space="preserve">Предоставление бюджетных кредитов юридическим лицам из бюджетов муниципальных районов </t>
  </si>
  <si>
    <t>Возврат бюджетных кредитов, предоставленных юридическим лицам</t>
  </si>
  <si>
    <t xml:space="preserve">Изменение остатков средств </t>
  </si>
  <si>
    <t xml:space="preserve">                                                                                                                                 (тыс. руб.)                                                    </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</si>
  <si>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</si>
  <si>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            исполнения</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</si>
  <si>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</si>
  <si>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</si>
  <si>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</si>
  <si>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</si>
  <si>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</si>
  <si>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опекуна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</si>
  <si>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компенсацию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</si>
  <si>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</si>
  <si>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</si>
  <si>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</si>
  <si>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</si>
  <si>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</si>
  <si>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населенных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населенных пунктах, рабочих поселках(поселках городского типа) составляет не менее 10 лет</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</si>
  <si>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</si>
  <si>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</si>
  <si>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</si>
  <si>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исполнение отдельных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</si>
  <si>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</si>
  <si>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</si>
  <si>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Единый налог на вмененный доход для отдельных видов деятельности</t>
  </si>
  <si>
    <t>Бюджетные кредиты от кредитных организаций</t>
  </si>
  <si>
    <t xml:space="preserve">Получение  кредитов от кредитных организаций </t>
  </si>
  <si>
    <t xml:space="preserve">Погашение кредитов  кредитов от кредитных организаций </t>
  </si>
  <si>
    <t>Национальная безопасность и правоохранительная деятельность</t>
  </si>
  <si>
    <t xml:space="preserve">Дотации  бюджетам бюджетной системы Российской Федерации </t>
  </si>
  <si>
    <t>Субсидии бюджетам бюджетной системы Российской Федерации (межбюджетные  субсидии)</t>
  </si>
  <si>
    <t xml:space="preserve">Субвенции бюджетам бюджетной системы  Российской Федерации </t>
  </si>
  <si>
    <t>Безвозмездные поступления от других бюджетов бюджетной системы Российской Федерации</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</si>
  <si>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</si>
  <si>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</si>
  <si>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Прочие субсидии бюджетам муниципальных районов на капитальный ремонт муниципальных общеобразовательных организаций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</si>
  <si>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</si>
  <si>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</si>
  <si>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</si>
  <si>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</si>
  <si>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</si>
  <si>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Оценка ожидаемого исполнения бюджета                                  Малосердобинского района  в 2018 году</t>
  </si>
  <si>
    <t>Утверждено по бюджету на 2018 год</t>
  </si>
  <si>
    <t>оценка    2018 год</t>
  </si>
  <si>
    <t>Субсидии бюджетам  на  реализацию мероприятий по обеспечению жильем молодых семей</t>
  </si>
  <si>
    <t>Субсидии бюджетам муниципальных районов  на  реализацию мероприятий по обеспечению жильем молодых семей</t>
  </si>
  <si>
    <t>Субсидии бюджетам муниципальных районов   на  реализацию мероприятий по обеспечению жильем молодых семей</t>
  </si>
  <si>
    <t>Прочие субсидии бюджетам муниципальных районов на повышение оплаты труда педагогических работников муниципальных учреждений дополнительного образования детей в соответствии с Указом Президента Российской Федерации от 1 июня 2012 года № 761 «О Национальной стратегии действий в интересах детей на 2012 - 2017 годы»</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</si>
  <si>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Российской Федерации от 7 мая 2012 года № 597 «О мероприятиях по реализации государственной социальной политики»</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</si>
  <si>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</si>
  <si>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Прочие субсидии бюджетам муниципальных районов на софинансирование строительства (реконструкции), капитального ремонта, ремонта и содержания автомобильных дорог общего пользования местного значения, а также на капитальный ремонт и ремонт дворовых территорий многоквартирных домов населенных пунктов</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</si>
  <si>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</si>
  <si>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</si>
  <si>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</si>
  <si>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</si>
  <si>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</si>
  <si>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</si>
  <si>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</si>
  <si>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</si>
  <si>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на предоставление жилых  помещений детям-сиротам и детям, оставшимся без попечения родителей, и лицам из числа по договорам найма специализированных жилых помещений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</si>
  <si>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</si>
  <si>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</si>
  <si>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</si>
  <si>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муниципальным районам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</si>
  <si>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</si>
  <si>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</si>
  <si>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</si>
  <si>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</si>
  <si>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</si>
  <si>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</si>
  <si>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</si>
  <si>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</si>
  <si>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 (на реализацию подпрограммы «Устойчивое развитие сельских территорий Пензенской области на 2014-2017 годы и на период до 2020 « за исключением субсидий на софинансирование объектов капитального строительства)</t>
  </si>
  <si>
    <t xml:space="preserve">Налог, взимаемый в связи с применением патентной системы налогообложения </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</si>
  <si>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межселенных территорий муниципальных районов</t>
  </si>
</sst>
</file>

<file path=xl/styles.xml><?xml version="1.0" encoding="utf-8"?>
<styleSheet xmlns="http://schemas.openxmlformats.org/spreadsheetml/2006/main">
  <numFmts count="1">
    <numFmt numFmtId="164" formatCode="0.0"/>
  </numFmts>
  <fonts count="12">
    <font>
      <sz val="11"/>
      <color theme="1"/>
      <name val="Calibri"/>
      <family val="2"/>
      <charset val="204"/>
      <scheme val="minor"/>
    </font>
    <font>
      <sz val="10"/>
      <color theme="1"/>
      <name val="Times New Roman"/>
      <family val="1"/>
      <charset val="204"/>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b/>
      <sz val="14"/>
      <color theme="1"/>
      <name val="Times New Roman"/>
      <family val="1"/>
      <charset val="204"/>
    </font>
    <font>
      <sz val="12"/>
      <name val="Times New Roman"/>
      <family val="1"/>
      <charset val="204"/>
    </font>
    <font>
      <i/>
      <sz val="12"/>
      <name val="Times New Roman"/>
      <family val="1"/>
      <charset val="204"/>
    </font>
    <font>
      <i/>
      <sz val="11"/>
      <color theme="1"/>
      <name val="Calibri"/>
      <family val="2"/>
      <charset val="204"/>
      <scheme val="minor"/>
    </font>
    <font>
      <u/>
      <sz val="11"/>
      <color theme="10"/>
      <name val="Calibri"/>
      <family val="2"/>
      <charset val="204"/>
    </font>
  </fonts>
  <fills count="3">
    <fill>
      <patternFill patternType="none"/>
    </fill>
    <fill>
      <patternFill patternType="gray125"/>
    </fill>
    <fill>
      <patternFill patternType="solid">
        <fgColor theme="6" tint="0.59996337778862885"/>
        <bgColor indexed="64"/>
      </patternFill>
    </fill>
  </fills>
  <borders count="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41">
    <xf numFmtId="0" fontId="0" fillId="0" borderId="0" xfId="0"/>
    <xf numFmtId="0" fontId="1" fillId="0" borderId="0" xfId="0" applyFont="1"/>
    <xf numFmtId="0" fontId="2" fillId="0" borderId="0" xfId="0" applyFont="1" applyAlignment="1"/>
    <xf numFmtId="0" fontId="3" fillId="0" borderId="2" xfId="0" applyFont="1" applyBorder="1" applyAlignment="1">
      <alignment horizontal="justify" vertical="top" wrapText="1"/>
    </xf>
    <xf numFmtId="164" fontId="2" fillId="0" borderId="2" xfId="0" applyNumberFormat="1" applyFont="1" applyBorder="1" applyAlignment="1">
      <alignment horizontal="center" wrapText="1"/>
    </xf>
    <xf numFmtId="0" fontId="2" fillId="0" borderId="2" xfId="0" applyFont="1" applyBorder="1" applyAlignment="1">
      <alignment horizontal="justify" vertical="top" wrapText="1"/>
    </xf>
    <xf numFmtId="0" fontId="3" fillId="0" borderId="2" xfId="0" applyFont="1" applyBorder="1" applyAlignment="1">
      <alignment horizontal="justify" vertical="top"/>
    </xf>
    <xf numFmtId="0" fontId="2" fillId="0" borderId="2" xfId="0" applyFont="1" applyBorder="1" applyAlignment="1">
      <alignment vertical="top" wrapText="1"/>
    </xf>
    <xf numFmtId="0" fontId="3" fillId="0" borderId="2" xfId="0" applyFont="1" applyBorder="1" applyAlignment="1">
      <alignment vertical="top" wrapText="1"/>
    </xf>
    <xf numFmtId="164" fontId="5" fillId="0" borderId="2" xfId="0" applyNumberFormat="1" applyFont="1" applyBorder="1" applyAlignment="1">
      <alignment horizontal="center" wrapText="1"/>
    </xf>
    <xf numFmtId="0" fontId="4" fillId="0" borderId="2" xfId="0" applyFont="1" applyBorder="1" applyAlignment="1">
      <alignment vertical="top" wrapText="1"/>
    </xf>
    <xf numFmtId="164" fontId="4" fillId="0" borderId="2" xfId="0" applyNumberFormat="1" applyFont="1" applyBorder="1" applyAlignment="1">
      <alignment horizontal="center" wrapText="1"/>
    </xf>
    <xf numFmtId="0" fontId="8" fillId="0" borderId="2" xfId="0" applyFont="1" applyBorder="1" applyAlignment="1">
      <alignment horizontal="justify" wrapText="1"/>
    </xf>
    <xf numFmtId="0" fontId="9" fillId="0" borderId="2" xfId="0" applyFont="1" applyBorder="1" applyAlignment="1">
      <alignment horizontal="justify" vertical="top" wrapText="1"/>
    </xf>
    <xf numFmtId="0" fontId="8" fillId="0" borderId="2" xfId="0" applyFont="1" applyBorder="1" applyAlignment="1">
      <alignment horizontal="justify" vertical="top" wrapText="1"/>
    </xf>
    <xf numFmtId="0" fontId="8" fillId="0" borderId="2" xfId="0" applyFont="1" applyBorder="1" applyAlignment="1">
      <alignment vertical="top" wrapText="1"/>
    </xf>
    <xf numFmtId="0" fontId="3" fillId="0" borderId="2" xfId="0" applyFont="1" applyBorder="1" applyAlignment="1">
      <alignment horizontal="left" wrapText="1"/>
    </xf>
    <xf numFmtId="0" fontId="10" fillId="0" borderId="0" xfId="0" applyFont="1"/>
    <xf numFmtId="0" fontId="4" fillId="0" borderId="2" xfId="0" applyFont="1" applyBorder="1" applyAlignment="1">
      <alignment horizontal="justify" vertical="top" wrapText="1"/>
    </xf>
    <xf numFmtId="0" fontId="9" fillId="0" borderId="2" xfId="0" applyFont="1" applyBorder="1" applyAlignment="1">
      <alignment horizontal="justify" wrapText="1"/>
    </xf>
    <xf numFmtId="0" fontId="2" fillId="2" borderId="2" xfId="0" applyFont="1" applyFill="1" applyBorder="1" applyAlignment="1">
      <alignment vertical="top" wrapText="1"/>
    </xf>
    <xf numFmtId="164" fontId="5" fillId="2" borderId="2" xfId="0" applyNumberFormat="1" applyFont="1" applyFill="1" applyBorder="1" applyAlignment="1">
      <alignment horizontal="center" wrapText="1"/>
    </xf>
    <xf numFmtId="164" fontId="2" fillId="2" borderId="2" xfId="0" applyNumberFormat="1" applyFont="1" applyFill="1" applyBorder="1" applyAlignment="1">
      <alignment horizontal="center" wrapText="1"/>
    </xf>
    <xf numFmtId="0" fontId="4" fillId="0" borderId="2" xfId="0" applyFont="1" applyBorder="1" applyAlignment="1">
      <alignment horizontal="left" wrapText="1"/>
    </xf>
    <xf numFmtId="0" fontId="2" fillId="2" borderId="2" xfId="0" applyFont="1" applyFill="1" applyBorder="1" applyAlignment="1">
      <alignment vertical="top"/>
    </xf>
    <xf numFmtId="164" fontId="3" fillId="0" borderId="2" xfId="0" applyNumberFormat="1" applyFont="1" applyBorder="1" applyAlignment="1">
      <alignment horizontal="center" wrapText="1"/>
    </xf>
    <xf numFmtId="0" fontId="7" fillId="0" borderId="0" xfId="0" applyFont="1" applyAlignment="1">
      <alignment horizontal="center" wrapText="1"/>
    </xf>
    <xf numFmtId="0" fontId="4" fillId="0" borderId="2" xfId="0" applyFont="1" applyBorder="1" applyAlignment="1">
      <alignment horizontal="left" vertical="top" wrapText="1"/>
    </xf>
    <xf numFmtId="164" fontId="3" fillId="0" borderId="2" xfId="0" applyNumberFormat="1" applyFont="1" applyBorder="1" applyAlignment="1">
      <alignment horizontal="center" wrapText="1"/>
    </xf>
    <xf numFmtId="0" fontId="3" fillId="0" borderId="1" xfId="0" applyFont="1" applyBorder="1" applyAlignment="1"/>
    <xf numFmtId="0" fontId="2" fillId="0" borderId="2"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wrapText="1"/>
    </xf>
    <xf numFmtId="0" fontId="6" fillId="0" borderId="2" xfId="0" applyFont="1" applyBorder="1" applyAlignment="1">
      <alignment horizontal="justify" vertical="top" wrapText="1"/>
    </xf>
    <xf numFmtId="0" fontId="4" fillId="0" borderId="2" xfId="0" applyFont="1" applyBorder="1" applyAlignment="1">
      <alignment horizontal="justify" wrapText="1"/>
    </xf>
    <xf numFmtId="0" fontId="3" fillId="0" borderId="2" xfId="0" applyFont="1" applyBorder="1" applyAlignment="1">
      <alignment horizontal="justify"/>
    </xf>
    <xf numFmtId="0" fontId="2" fillId="2" borderId="2" xfId="0" applyFont="1" applyFill="1" applyBorder="1" applyAlignment="1">
      <alignment horizontal="justify" vertical="top" wrapText="1"/>
    </xf>
    <xf numFmtId="0" fontId="8" fillId="0" borderId="2" xfId="1" applyFont="1" applyBorder="1" applyAlignment="1" applyProtection="1">
      <alignment horizontal="justify" vertical="top" wrapText="1"/>
    </xf>
    <xf numFmtId="0" fontId="3" fillId="0" borderId="2" xfId="0" applyFont="1" applyBorder="1" applyAlignment="1">
      <alignment vertical="top"/>
    </xf>
    <xf numFmtId="0" fontId="2" fillId="0" borderId="2" xfId="0" applyFont="1" applyBorder="1" applyAlignment="1">
      <alignment vertical="top"/>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465EB6A98494279F6A0D2078C9FC0EEBE93929CC2C96608EBA1069BB808A4904033B23D214DBB028Q0F1J" TargetMode="External"/></Relationships>
</file>

<file path=xl/worksheets/sheet1.xml><?xml version="1.0" encoding="utf-8"?>
<worksheet xmlns="http://schemas.openxmlformats.org/spreadsheetml/2006/main" xmlns:r="http://schemas.openxmlformats.org/officeDocument/2006/relationships">
  <dimension ref="A2:K137"/>
  <sheetViews>
    <sheetView tabSelected="1" topLeftCell="A4" workbookViewId="0">
      <selection activeCell="A26" sqref="A26"/>
    </sheetView>
  </sheetViews>
  <sheetFormatPr defaultRowHeight="15"/>
  <cols>
    <col min="1" max="1" width="49.5703125" customWidth="1"/>
    <col min="2" max="2" width="15.28515625" customWidth="1"/>
    <col min="3" max="3" width="13" customWidth="1"/>
    <col min="4" max="4" width="13.42578125" customWidth="1"/>
  </cols>
  <sheetData>
    <row r="2" spans="1:11" ht="36" customHeight="1">
      <c r="A2" s="26" t="s">
        <v>96</v>
      </c>
      <c r="B2" s="26"/>
      <c r="C2" s="26"/>
      <c r="D2" s="26"/>
      <c r="E2" s="2"/>
      <c r="F2" s="2"/>
      <c r="G2" s="2"/>
      <c r="H2" s="2"/>
      <c r="I2" s="2"/>
      <c r="J2" s="2"/>
      <c r="K2" s="2"/>
    </row>
    <row r="3" spans="1:11" ht="16.5" thickBot="1">
      <c r="A3" s="29" t="s">
        <v>57</v>
      </c>
      <c r="B3" s="29"/>
      <c r="C3" s="29"/>
      <c r="D3" s="29"/>
    </row>
    <row r="4" spans="1:11" ht="30.75" customHeight="1" thickBot="1">
      <c r="A4" s="31" t="s">
        <v>0</v>
      </c>
      <c r="B4" s="30" t="s">
        <v>97</v>
      </c>
      <c r="C4" s="32" t="s">
        <v>98</v>
      </c>
      <c r="D4" s="30" t="s">
        <v>59</v>
      </c>
    </row>
    <row r="5" spans="1:11" ht="16.5" customHeight="1" thickBot="1">
      <c r="A5" s="31"/>
      <c r="B5" s="30"/>
      <c r="C5" s="32"/>
      <c r="D5" s="30"/>
    </row>
    <row r="6" spans="1:11" ht="15.75" hidden="1" thickBot="1">
      <c r="A6" s="31"/>
      <c r="B6" s="30"/>
      <c r="C6" s="32"/>
      <c r="D6" s="30"/>
    </row>
    <row r="7" spans="1:11" ht="23.25" customHeight="1" thickBot="1">
      <c r="A7" s="24" t="s">
        <v>1</v>
      </c>
      <c r="B7" s="22">
        <f>B8+B10+B12+B16+B17+B27+B29+B31+B34</f>
        <v>21193.800000000003</v>
      </c>
      <c r="C7" s="22">
        <f>C8+C10+C12+C16+C17+C27+C29+C31+C34</f>
        <v>17977.300000000003</v>
      </c>
      <c r="D7" s="22">
        <f t="shared" ref="D7:D78" si="0">C7/B7*100</f>
        <v>84.823391746642884</v>
      </c>
    </row>
    <row r="8" spans="1:11" ht="21.75" customHeight="1" thickBot="1">
      <c r="A8" s="5" t="s">
        <v>2</v>
      </c>
      <c r="B8" s="4">
        <f>B9</f>
        <v>9381</v>
      </c>
      <c r="C8" s="4">
        <f>C9</f>
        <v>9673</v>
      </c>
      <c r="D8" s="4">
        <f t="shared" si="0"/>
        <v>103.1126745549515</v>
      </c>
    </row>
    <row r="9" spans="1:11" ht="23.25" customHeight="1" thickBot="1">
      <c r="A9" s="6" t="s">
        <v>3</v>
      </c>
      <c r="B9" s="25">
        <v>9381</v>
      </c>
      <c r="C9" s="25">
        <v>9673</v>
      </c>
      <c r="D9" s="25">
        <f t="shared" si="0"/>
        <v>103.1126745549515</v>
      </c>
    </row>
    <row r="10" spans="1:11" ht="48" thickBot="1">
      <c r="A10" s="7" t="s">
        <v>4</v>
      </c>
      <c r="B10" s="4">
        <f>B11</f>
        <v>1220.5</v>
      </c>
      <c r="C10" s="4">
        <f>C11</f>
        <v>1271.0999999999999</v>
      </c>
      <c r="D10" s="4">
        <f t="shared" si="0"/>
        <v>104.14584186808685</v>
      </c>
    </row>
    <row r="11" spans="1:11" ht="48" thickBot="1">
      <c r="A11" s="8" t="s">
        <v>5</v>
      </c>
      <c r="B11" s="25">
        <v>1220.5</v>
      </c>
      <c r="C11" s="25">
        <v>1271.0999999999999</v>
      </c>
      <c r="D11" s="25">
        <f t="shared" si="0"/>
        <v>104.14584186808685</v>
      </c>
    </row>
    <row r="12" spans="1:11" ht="23.25" customHeight="1" thickBot="1">
      <c r="A12" s="7" t="s">
        <v>6</v>
      </c>
      <c r="B12" s="4">
        <f>B13+B14+B15</f>
        <v>3020</v>
      </c>
      <c r="C12" s="4">
        <f>C13+C14</f>
        <v>2415.8000000000002</v>
      </c>
      <c r="D12" s="4">
        <f t="shared" si="0"/>
        <v>79.993377483443723</v>
      </c>
    </row>
    <row r="13" spans="1:11" ht="31.5" customHeight="1" thickBot="1">
      <c r="A13" s="3" t="s">
        <v>79</v>
      </c>
      <c r="B13" s="25">
        <v>1745</v>
      </c>
      <c r="C13" s="25">
        <v>1602.8</v>
      </c>
      <c r="D13" s="25">
        <f t="shared" si="0"/>
        <v>91.851002865329505</v>
      </c>
    </row>
    <row r="14" spans="1:11" ht="21.75" customHeight="1" thickBot="1">
      <c r="A14" s="3" t="s">
        <v>7</v>
      </c>
      <c r="B14" s="25">
        <v>1267</v>
      </c>
      <c r="C14" s="25">
        <v>813</v>
      </c>
      <c r="D14" s="25">
        <f t="shared" si="0"/>
        <v>64.16732438831886</v>
      </c>
    </row>
    <row r="15" spans="1:11" ht="30" customHeight="1" thickBot="1">
      <c r="A15" s="33" t="s">
        <v>128</v>
      </c>
      <c r="B15" s="25">
        <v>8</v>
      </c>
      <c r="C15" s="25"/>
      <c r="D15" s="25"/>
    </row>
    <row r="16" spans="1:11" ht="16.5" thickBot="1">
      <c r="A16" s="5" t="s">
        <v>8</v>
      </c>
      <c r="B16" s="4">
        <v>660.7</v>
      </c>
      <c r="C16" s="4">
        <v>704.6</v>
      </c>
      <c r="D16" s="4">
        <f t="shared" si="0"/>
        <v>106.64446798849706</v>
      </c>
    </row>
    <row r="17" spans="1:4" ht="48" thickBot="1">
      <c r="A17" s="7" t="s">
        <v>9</v>
      </c>
      <c r="B17" s="4">
        <f>B18+B26</f>
        <v>1704</v>
      </c>
      <c r="C17" s="4">
        <f>C18+C26</f>
        <v>1663.8</v>
      </c>
      <c r="D17" s="4">
        <f t="shared" si="0"/>
        <v>97.640845070422529</v>
      </c>
    </row>
    <row r="18" spans="1:4" ht="31.5" customHeight="1" thickBot="1">
      <c r="A18" s="27" t="s">
        <v>58</v>
      </c>
      <c r="B18" s="28">
        <f>B23+B24+B25</f>
        <v>1513.8</v>
      </c>
      <c r="C18" s="28">
        <f>C23+C24+C25</f>
        <v>1579.8</v>
      </c>
      <c r="D18" s="28">
        <v>107.14285714285714</v>
      </c>
    </row>
    <row r="19" spans="1:4" ht="45" customHeight="1" thickBot="1">
      <c r="A19" s="27"/>
      <c r="B19" s="28"/>
      <c r="C19" s="28"/>
      <c r="D19" s="28"/>
    </row>
    <row r="20" spans="1:4" ht="15" customHeight="1" thickBot="1">
      <c r="A20" s="27"/>
      <c r="B20" s="28"/>
      <c r="C20" s="28"/>
      <c r="D20" s="28"/>
    </row>
    <row r="21" spans="1:4" ht="15" customHeight="1" thickBot="1">
      <c r="A21" s="27"/>
      <c r="B21" s="28"/>
      <c r="C21" s="28"/>
      <c r="D21" s="28"/>
    </row>
    <row r="22" spans="1:4" ht="6.75" customHeight="1" thickBot="1">
      <c r="A22" s="27"/>
      <c r="B22" s="28"/>
      <c r="C22" s="28"/>
      <c r="D22" s="28"/>
    </row>
    <row r="23" spans="1:4" ht="94.5" customHeight="1" thickBot="1">
      <c r="A23" s="8" t="s">
        <v>10</v>
      </c>
      <c r="B23" s="25">
        <v>1400</v>
      </c>
      <c r="C23" s="25">
        <v>1500</v>
      </c>
      <c r="D23" s="25">
        <f t="shared" si="0"/>
        <v>107.14285714285714</v>
      </c>
    </row>
    <row r="24" spans="1:4" ht="95.25" thickBot="1">
      <c r="A24" s="8" t="s">
        <v>11</v>
      </c>
      <c r="B24" s="25">
        <v>113.8</v>
      </c>
      <c r="C24" s="25">
        <v>78.8</v>
      </c>
      <c r="D24" s="25">
        <f t="shared" si="0"/>
        <v>69.244288224956065</v>
      </c>
    </row>
    <row r="25" spans="1:4" ht="158.25" thickBot="1">
      <c r="A25" s="33" t="s">
        <v>129</v>
      </c>
      <c r="B25" s="25"/>
      <c r="C25" s="25">
        <v>1</v>
      </c>
      <c r="D25" s="25"/>
    </row>
    <row r="26" spans="1:4" ht="105.75" customHeight="1" thickBot="1">
      <c r="A26" s="33" t="s">
        <v>60</v>
      </c>
      <c r="B26" s="25">
        <v>190.2</v>
      </c>
      <c r="C26" s="25">
        <v>84</v>
      </c>
      <c r="D26" s="25">
        <f>C26/B26*100</f>
        <v>44.164037854889592</v>
      </c>
    </row>
    <row r="27" spans="1:4" ht="32.25" thickBot="1">
      <c r="A27" s="7" t="s">
        <v>12</v>
      </c>
      <c r="B27" s="4">
        <f>B28</f>
        <v>456.7</v>
      </c>
      <c r="C27" s="4">
        <f>C28</f>
        <v>48.4</v>
      </c>
      <c r="D27" s="4">
        <f t="shared" si="0"/>
        <v>10.597766586380557</v>
      </c>
    </row>
    <row r="28" spans="1:4" ht="32.25" thickBot="1">
      <c r="A28" s="8" t="s">
        <v>13</v>
      </c>
      <c r="B28" s="25">
        <v>456.7</v>
      </c>
      <c r="C28" s="25">
        <v>48.4</v>
      </c>
      <c r="D28" s="25">
        <f t="shared" si="0"/>
        <v>10.597766586380557</v>
      </c>
    </row>
    <row r="29" spans="1:4" ht="32.25" thickBot="1">
      <c r="A29" s="7" t="s">
        <v>88</v>
      </c>
      <c r="B29" s="4">
        <f>B30</f>
        <v>830.9</v>
      </c>
      <c r="C29" s="4">
        <f>C30</f>
        <v>1377.5</v>
      </c>
      <c r="D29" s="4">
        <f>C29/B29*100</f>
        <v>165.78408954146107</v>
      </c>
    </row>
    <row r="30" spans="1:4" ht="32.25" thickBot="1">
      <c r="A30" s="8" t="s">
        <v>89</v>
      </c>
      <c r="B30" s="25">
        <v>830.9</v>
      </c>
      <c r="C30" s="25">
        <v>1377.5</v>
      </c>
      <c r="D30" s="25">
        <f>C30/B30*100</f>
        <v>165.78408954146107</v>
      </c>
    </row>
    <row r="31" spans="1:4" ht="32.25" thickBot="1">
      <c r="A31" s="5" t="s">
        <v>14</v>
      </c>
      <c r="B31" s="4">
        <f>B32+B33</f>
        <v>3730</v>
      </c>
      <c r="C31" s="4">
        <f>C32+C33</f>
        <v>419.4</v>
      </c>
      <c r="D31" s="4">
        <f t="shared" si="0"/>
        <v>11.24396782841823</v>
      </c>
    </row>
    <row r="32" spans="1:4" ht="111" thickBot="1">
      <c r="A32" s="3" t="s">
        <v>15</v>
      </c>
      <c r="B32" s="25">
        <v>3500</v>
      </c>
      <c r="C32" s="25">
        <v>94.5</v>
      </c>
      <c r="D32" s="25">
        <f t="shared" si="0"/>
        <v>2.7</v>
      </c>
    </row>
    <row r="33" spans="1:4" ht="63.75" thickBot="1">
      <c r="A33" s="3" t="s">
        <v>16</v>
      </c>
      <c r="B33" s="25">
        <v>230</v>
      </c>
      <c r="C33" s="25">
        <v>324.89999999999998</v>
      </c>
      <c r="D33" s="25">
        <f t="shared" si="0"/>
        <v>141.26086956521738</v>
      </c>
    </row>
    <row r="34" spans="1:4" ht="23.25" customHeight="1" thickBot="1">
      <c r="A34" s="5" t="s">
        <v>17</v>
      </c>
      <c r="B34" s="4">
        <v>190</v>
      </c>
      <c r="C34" s="4">
        <v>403.7</v>
      </c>
      <c r="D34" s="4">
        <f t="shared" si="0"/>
        <v>212.47368421052633</v>
      </c>
    </row>
    <row r="35" spans="1:4" ht="21.75" customHeight="1" thickBot="1">
      <c r="A35" s="20" t="s">
        <v>18</v>
      </c>
      <c r="B35" s="21">
        <f>B36+B103</f>
        <v>218330.3</v>
      </c>
      <c r="C35" s="21">
        <f>C36+C103</f>
        <v>218330.3</v>
      </c>
      <c r="D35" s="22">
        <f t="shared" si="0"/>
        <v>100</v>
      </c>
    </row>
    <row r="36" spans="1:4" ht="33" customHeight="1" thickBot="1">
      <c r="A36" s="8" t="s">
        <v>87</v>
      </c>
      <c r="B36" s="25">
        <f>B37+B40+B51</f>
        <v>219333.9</v>
      </c>
      <c r="C36" s="25">
        <f>C37+C40+C51</f>
        <v>219333.9</v>
      </c>
      <c r="D36" s="25">
        <f t="shared" si="0"/>
        <v>100</v>
      </c>
    </row>
    <row r="37" spans="1:4" ht="35.25" customHeight="1" thickBot="1">
      <c r="A37" s="8" t="s">
        <v>84</v>
      </c>
      <c r="B37" s="25">
        <f>B38+B39</f>
        <v>61777.4</v>
      </c>
      <c r="C37" s="25">
        <f>C38+C39</f>
        <v>61777.4</v>
      </c>
      <c r="D37" s="25">
        <f t="shared" si="0"/>
        <v>100</v>
      </c>
    </row>
    <row r="38" spans="1:4" ht="32.25" thickBot="1">
      <c r="A38" s="8" t="s">
        <v>19</v>
      </c>
      <c r="B38" s="25">
        <v>59336.4</v>
      </c>
      <c r="C38" s="25">
        <v>59336.4</v>
      </c>
      <c r="D38" s="25">
        <f t="shared" si="0"/>
        <v>100</v>
      </c>
    </row>
    <row r="39" spans="1:4" ht="32.25" thickBot="1">
      <c r="A39" s="8" t="s">
        <v>20</v>
      </c>
      <c r="B39" s="25">
        <v>2441</v>
      </c>
      <c r="C39" s="25">
        <v>2441</v>
      </c>
      <c r="D39" s="25">
        <f t="shared" si="0"/>
        <v>100</v>
      </c>
    </row>
    <row r="40" spans="1:4" ht="48" thickBot="1">
      <c r="A40" s="10" t="s">
        <v>85</v>
      </c>
      <c r="B40" s="11">
        <f>B41+B44</f>
        <v>18176.2</v>
      </c>
      <c r="C40" s="11">
        <f>C41+C44</f>
        <v>18176.2</v>
      </c>
      <c r="D40" s="25">
        <f t="shared" si="0"/>
        <v>100</v>
      </c>
    </row>
    <row r="41" spans="1:4" ht="48" thickBot="1">
      <c r="A41" s="10" t="s">
        <v>99</v>
      </c>
      <c r="B41" s="11">
        <f>B42+B43</f>
        <v>307.7</v>
      </c>
      <c r="C41" s="11">
        <f>C42+C43</f>
        <v>307.7</v>
      </c>
      <c r="D41" s="11">
        <f t="shared" si="0"/>
        <v>100</v>
      </c>
    </row>
    <row r="42" spans="1:4" ht="48" thickBot="1">
      <c r="A42" s="8" t="s">
        <v>100</v>
      </c>
      <c r="B42" s="25">
        <v>169.2</v>
      </c>
      <c r="C42" s="25">
        <v>169.2</v>
      </c>
      <c r="D42" s="25">
        <f t="shared" si="0"/>
        <v>100</v>
      </c>
    </row>
    <row r="43" spans="1:4" ht="48" thickBot="1">
      <c r="A43" s="8" t="s">
        <v>101</v>
      </c>
      <c r="B43" s="25">
        <v>138.5</v>
      </c>
      <c r="C43" s="25">
        <v>138.5</v>
      </c>
      <c r="D43" s="25">
        <f t="shared" si="0"/>
        <v>100</v>
      </c>
    </row>
    <row r="44" spans="1:4" ht="21.75" customHeight="1" thickBot="1">
      <c r="A44" s="8" t="s">
        <v>21</v>
      </c>
      <c r="B44" s="25">
        <f>B45</f>
        <v>17868.5</v>
      </c>
      <c r="C44" s="25">
        <f>C45</f>
        <v>17868.5</v>
      </c>
      <c r="D44" s="25">
        <f t="shared" si="0"/>
        <v>100</v>
      </c>
    </row>
    <row r="45" spans="1:4" ht="32.25" thickBot="1">
      <c r="A45" s="10" t="s">
        <v>22</v>
      </c>
      <c r="B45" s="11">
        <f>SUM(B46:B50)</f>
        <v>17868.5</v>
      </c>
      <c r="C45" s="11">
        <f>SUM(C46:C50)</f>
        <v>17868.5</v>
      </c>
      <c r="D45" s="11">
        <f t="shared" si="0"/>
        <v>100</v>
      </c>
    </row>
    <row r="46" spans="1:4" ht="126.75" thickBot="1">
      <c r="A46" s="33" t="s">
        <v>102</v>
      </c>
      <c r="B46" s="25">
        <v>2820.3</v>
      </c>
      <c r="C46" s="11">
        <v>2820.3</v>
      </c>
      <c r="D46" s="25">
        <f t="shared" si="0"/>
        <v>100</v>
      </c>
    </row>
    <row r="47" spans="1:4" ht="50.25" customHeight="1" thickBot="1">
      <c r="A47" s="8" t="s">
        <v>90</v>
      </c>
      <c r="B47" s="25">
        <v>2058.6</v>
      </c>
      <c r="C47" s="11">
        <v>2058.6</v>
      </c>
      <c r="D47" s="25">
        <f t="shared" si="0"/>
        <v>100</v>
      </c>
    </row>
    <row r="48" spans="1:4" ht="66.75" customHeight="1" thickBot="1">
      <c r="A48" s="34" t="s">
        <v>103</v>
      </c>
      <c r="B48" s="25">
        <v>4665.8999999999996</v>
      </c>
      <c r="C48" s="25">
        <v>4665.8999999999996</v>
      </c>
      <c r="D48" s="25">
        <f t="shared" si="0"/>
        <v>100</v>
      </c>
    </row>
    <row r="49" spans="1:4" ht="63.75" customHeight="1" thickBot="1">
      <c r="A49" s="34" t="s">
        <v>104</v>
      </c>
      <c r="B49" s="25">
        <v>1498.7</v>
      </c>
      <c r="C49" s="25">
        <v>1498.7</v>
      </c>
      <c r="D49" s="25">
        <f t="shared" si="0"/>
        <v>100</v>
      </c>
    </row>
    <row r="50" spans="1:4" ht="82.5" customHeight="1" thickBot="1">
      <c r="A50" s="34" t="s">
        <v>105</v>
      </c>
      <c r="B50" s="25">
        <v>6825</v>
      </c>
      <c r="C50" s="25">
        <v>6825</v>
      </c>
      <c r="D50" s="25">
        <f t="shared" si="0"/>
        <v>100</v>
      </c>
    </row>
    <row r="51" spans="1:4" ht="32.25" thickBot="1">
      <c r="A51" s="10" t="s">
        <v>86</v>
      </c>
      <c r="B51" s="11">
        <f>B52+B53+B87+B89+B92+B94+B96+B98+B100</f>
        <v>139380.29999999999</v>
      </c>
      <c r="C51" s="11">
        <f>C52+C53+C87+C89+C92+C94+C96+C98+C100</f>
        <v>139380.29999999999</v>
      </c>
      <c r="D51" s="11">
        <f t="shared" si="0"/>
        <v>100</v>
      </c>
    </row>
    <row r="52" spans="1:4" ht="81.75" customHeight="1" thickBot="1">
      <c r="A52" s="12" t="s">
        <v>64</v>
      </c>
      <c r="B52" s="25">
        <v>4489.8</v>
      </c>
      <c r="C52" s="25">
        <v>4489.8</v>
      </c>
      <c r="D52" s="25">
        <f t="shared" si="0"/>
        <v>100</v>
      </c>
    </row>
    <row r="53" spans="1:4" ht="48" thickBot="1">
      <c r="A53" s="13" t="s">
        <v>61</v>
      </c>
      <c r="B53" s="11">
        <f>SUM(B54:B86)</f>
        <v>119155.9</v>
      </c>
      <c r="C53" s="11">
        <f>SUM(C54:C86)</f>
        <v>119155.9</v>
      </c>
      <c r="D53" s="11">
        <f t="shared" si="0"/>
        <v>100</v>
      </c>
    </row>
    <row r="54" spans="1:4" ht="128.25" customHeight="1" thickBot="1">
      <c r="A54" s="14" t="s">
        <v>65</v>
      </c>
      <c r="B54" s="25">
        <v>2.1</v>
      </c>
      <c r="C54" s="25">
        <v>2.1</v>
      </c>
      <c r="D54" s="25">
        <f t="shared" si="0"/>
        <v>100</v>
      </c>
    </row>
    <row r="55" spans="1:4" ht="96.75" customHeight="1" thickBot="1">
      <c r="A55" s="14" t="s">
        <v>66</v>
      </c>
      <c r="B55" s="25">
        <v>580.5</v>
      </c>
      <c r="C55" s="25">
        <v>580.5</v>
      </c>
      <c r="D55" s="25">
        <f t="shared" si="0"/>
        <v>100</v>
      </c>
    </row>
    <row r="56" spans="1:4" ht="95.25" thickBot="1">
      <c r="A56" s="15" t="s">
        <v>23</v>
      </c>
      <c r="B56" s="25">
        <v>4411.2</v>
      </c>
      <c r="C56" s="25">
        <v>4411.2</v>
      </c>
      <c r="D56" s="25">
        <f t="shared" si="0"/>
        <v>100</v>
      </c>
    </row>
    <row r="57" spans="1:4" ht="63.75" thickBot="1">
      <c r="A57" s="15" t="s">
        <v>24</v>
      </c>
      <c r="B57" s="25">
        <v>211.5</v>
      </c>
      <c r="C57" s="25">
        <v>211.5</v>
      </c>
      <c r="D57" s="25">
        <f t="shared" si="0"/>
        <v>100</v>
      </c>
    </row>
    <row r="58" spans="1:4" ht="83.25" customHeight="1" thickBot="1">
      <c r="A58" s="33" t="s">
        <v>106</v>
      </c>
      <c r="B58" s="25">
        <v>30.5</v>
      </c>
      <c r="C58" s="25">
        <v>30.5</v>
      </c>
      <c r="D58" s="25">
        <f t="shared" si="0"/>
        <v>100</v>
      </c>
    </row>
    <row r="59" spans="1:4" ht="51" customHeight="1" thickBot="1">
      <c r="A59" s="33" t="s">
        <v>107</v>
      </c>
      <c r="B59" s="25">
        <v>1561.4</v>
      </c>
      <c r="C59" s="25">
        <v>1561.4</v>
      </c>
      <c r="D59" s="25">
        <f t="shared" si="0"/>
        <v>100</v>
      </c>
    </row>
    <row r="60" spans="1:4" ht="93.75" customHeight="1" thickBot="1">
      <c r="A60" s="33" t="s">
        <v>108</v>
      </c>
      <c r="B60" s="25">
        <v>2374.1999999999998</v>
      </c>
      <c r="C60" s="25">
        <v>2374.1999999999998</v>
      </c>
      <c r="D60" s="25">
        <f t="shared" si="0"/>
        <v>100</v>
      </c>
    </row>
    <row r="61" spans="1:4" ht="107.25" customHeight="1" thickBot="1">
      <c r="A61" s="33" t="s">
        <v>109</v>
      </c>
      <c r="B61" s="25">
        <v>1.9</v>
      </c>
      <c r="C61" s="25">
        <v>1.9</v>
      </c>
      <c r="D61" s="25">
        <f t="shared" si="0"/>
        <v>100</v>
      </c>
    </row>
    <row r="62" spans="1:4" ht="63.75" thickBot="1">
      <c r="A62" s="33" t="s">
        <v>110</v>
      </c>
      <c r="B62" s="25">
        <v>17.3</v>
      </c>
      <c r="C62" s="25">
        <v>17.3</v>
      </c>
      <c r="D62" s="25">
        <f t="shared" si="0"/>
        <v>100</v>
      </c>
    </row>
    <row r="63" spans="1:4" ht="95.25" thickBot="1">
      <c r="A63" s="15" t="s">
        <v>67</v>
      </c>
      <c r="B63" s="25">
        <v>53378.9</v>
      </c>
      <c r="C63" s="25">
        <v>53378.9</v>
      </c>
      <c r="D63" s="25">
        <f t="shared" si="0"/>
        <v>100</v>
      </c>
    </row>
    <row r="64" spans="1:4" ht="93" customHeight="1" thickBot="1">
      <c r="A64" s="15" t="s">
        <v>68</v>
      </c>
      <c r="B64" s="25">
        <v>8.5</v>
      </c>
      <c r="C64" s="25">
        <v>8.5</v>
      </c>
      <c r="D64" s="25">
        <f t="shared" si="0"/>
        <v>100</v>
      </c>
    </row>
    <row r="65" spans="1:4" ht="115.5" customHeight="1" thickBot="1">
      <c r="A65" s="14" t="s">
        <v>25</v>
      </c>
      <c r="B65" s="25">
        <v>347.1</v>
      </c>
      <c r="C65" s="25">
        <v>347.1</v>
      </c>
      <c r="D65" s="25">
        <f t="shared" si="0"/>
        <v>100</v>
      </c>
    </row>
    <row r="66" spans="1:4" ht="111.75" customHeight="1" thickBot="1">
      <c r="A66" s="14" t="s">
        <v>69</v>
      </c>
      <c r="B66" s="25">
        <v>14197</v>
      </c>
      <c r="C66" s="25">
        <v>14197</v>
      </c>
      <c r="D66" s="25">
        <f t="shared" si="0"/>
        <v>100</v>
      </c>
    </row>
    <row r="67" spans="1:4" ht="95.25" thickBot="1">
      <c r="A67" s="14" t="s">
        <v>70</v>
      </c>
      <c r="B67" s="25">
        <v>23.7</v>
      </c>
      <c r="C67" s="25">
        <v>23.7</v>
      </c>
      <c r="D67" s="25">
        <f t="shared" si="0"/>
        <v>100</v>
      </c>
    </row>
    <row r="68" spans="1:4" ht="126.75" thickBot="1">
      <c r="A68" s="14" t="s">
        <v>26</v>
      </c>
      <c r="B68" s="25">
        <v>246.6</v>
      </c>
      <c r="C68" s="25">
        <v>246.6</v>
      </c>
      <c r="D68" s="25">
        <f t="shared" si="0"/>
        <v>100</v>
      </c>
    </row>
    <row r="69" spans="1:4" ht="174" thickBot="1">
      <c r="A69" s="14" t="s">
        <v>71</v>
      </c>
      <c r="B69" s="25">
        <v>80.400000000000006</v>
      </c>
      <c r="C69" s="25">
        <v>80.400000000000006</v>
      </c>
      <c r="D69" s="25">
        <f t="shared" si="0"/>
        <v>100</v>
      </c>
    </row>
    <row r="70" spans="1:4" ht="297" customHeight="1" thickBot="1">
      <c r="A70" s="14" t="s">
        <v>72</v>
      </c>
      <c r="B70" s="25">
        <v>5658.8</v>
      </c>
      <c r="C70" s="25">
        <v>5658.8</v>
      </c>
      <c r="D70" s="25">
        <f t="shared" si="0"/>
        <v>100</v>
      </c>
    </row>
    <row r="71" spans="1:4" ht="142.5" thickBot="1">
      <c r="A71" s="33" t="s">
        <v>111</v>
      </c>
      <c r="B71" s="25">
        <v>18.100000000000001</v>
      </c>
      <c r="C71" s="25">
        <v>18.100000000000001</v>
      </c>
      <c r="D71" s="25">
        <f t="shared" si="0"/>
        <v>100</v>
      </c>
    </row>
    <row r="72" spans="1:4" ht="63.75" thickBot="1">
      <c r="A72" s="14" t="s">
        <v>73</v>
      </c>
      <c r="B72" s="25">
        <v>427</v>
      </c>
      <c r="C72" s="25">
        <v>427</v>
      </c>
      <c r="D72" s="25">
        <f t="shared" si="0"/>
        <v>100</v>
      </c>
    </row>
    <row r="73" spans="1:4" ht="79.5" thickBot="1">
      <c r="A73" s="14" t="s">
        <v>27</v>
      </c>
      <c r="B73" s="25">
        <v>480.9</v>
      </c>
      <c r="C73" s="25">
        <v>480.9</v>
      </c>
      <c r="D73" s="25">
        <f t="shared" si="0"/>
        <v>100</v>
      </c>
    </row>
    <row r="74" spans="1:4" ht="141.75" customHeight="1" thickBot="1">
      <c r="A74" s="14" t="s">
        <v>28</v>
      </c>
      <c r="B74" s="25">
        <v>10405</v>
      </c>
      <c r="C74" s="25">
        <v>10405</v>
      </c>
      <c r="D74" s="25">
        <f t="shared" si="0"/>
        <v>100</v>
      </c>
    </row>
    <row r="75" spans="1:4" ht="161.25" customHeight="1" thickBot="1">
      <c r="A75" s="14" t="s">
        <v>29</v>
      </c>
      <c r="B75" s="25">
        <v>256.89999999999998</v>
      </c>
      <c r="C75" s="25">
        <v>256.89999999999998</v>
      </c>
      <c r="D75" s="25">
        <f t="shared" si="0"/>
        <v>100</v>
      </c>
    </row>
    <row r="76" spans="1:4" ht="143.25" customHeight="1" thickBot="1">
      <c r="A76" s="14" t="s">
        <v>30</v>
      </c>
      <c r="B76" s="25">
        <v>99.7</v>
      </c>
      <c r="C76" s="25">
        <v>99.7</v>
      </c>
      <c r="D76" s="25">
        <f t="shared" si="0"/>
        <v>100</v>
      </c>
    </row>
    <row r="77" spans="1:4" ht="174" thickBot="1">
      <c r="A77" s="14" t="s">
        <v>31</v>
      </c>
      <c r="B77" s="25">
        <v>9962.7999999999993</v>
      </c>
      <c r="C77" s="25">
        <v>9962.7999999999993</v>
      </c>
      <c r="D77" s="25">
        <f t="shared" si="0"/>
        <v>100</v>
      </c>
    </row>
    <row r="78" spans="1:4" ht="95.25" thickBot="1">
      <c r="A78" s="14" t="s">
        <v>74</v>
      </c>
      <c r="B78" s="25">
        <v>158.1</v>
      </c>
      <c r="C78" s="25">
        <v>158.1</v>
      </c>
      <c r="D78" s="25">
        <f t="shared" si="0"/>
        <v>100</v>
      </c>
    </row>
    <row r="79" spans="1:4" ht="95.25" thickBot="1">
      <c r="A79" s="14" t="s">
        <v>32</v>
      </c>
      <c r="B79" s="25">
        <v>423</v>
      </c>
      <c r="C79" s="25">
        <v>423</v>
      </c>
      <c r="D79" s="25">
        <f t="shared" ref="D79:D110" si="1">C79/B79*100</f>
        <v>100</v>
      </c>
    </row>
    <row r="80" spans="1:4" ht="111" thickBot="1">
      <c r="A80" s="14" t="s">
        <v>75</v>
      </c>
      <c r="B80" s="25">
        <v>6.2</v>
      </c>
      <c r="C80" s="25">
        <v>6.2</v>
      </c>
      <c r="D80" s="25">
        <f t="shared" si="1"/>
        <v>100</v>
      </c>
    </row>
    <row r="81" spans="1:4" ht="95.25" thickBot="1">
      <c r="A81" s="33" t="s">
        <v>112</v>
      </c>
      <c r="B81" s="25">
        <v>0.8</v>
      </c>
      <c r="C81" s="25">
        <v>0.8</v>
      </c>
      <c r="D81" s="25">
        <f t="shared" si="1"/>
        <v>100</v>
      </c>
    </row>
    <row r="82" spans="1:4" ht="79.5" thickBot="1">
      <c r="A82" s="14" t="s">
        <v>33</v>
      </c>
      <c r="B82" s="25">
        <v>2750.9</v>
      </c>
      <c r="C82" s="25">
        <v>2750.9</v>
      </c>
      <c r="D82" s="25">
        <f t="shared" si="1"/>
        <v>100</v>
      </c>
    </row>
    <row r="83" spans="1:4" ht="63.75" thickBot="1">
      <c r="A83" s="14" t="s">
        <v>34</v>
      </c>
      <c r="B83" s="25">
        <v>1640.5</v>
      </c>
      <c r="C83" s="25">
        <v>1640.5</v>
      </c>
      <c r="D83" s="25">
        <f t="shared" si="1"/>
        <v>100</v>
      </c>
    </row>
    <row r="84" spans="1:4" ht="79.5" thickBot="1">
      <c r="A84" s="14" t="s">
        <v>76</v>
      </c>
      <c r="B84" s="25">
        <v>99.4</v>
      </c>
      <c r="C84" s="25">
        <v>99.4</v>
      </c>
      <c r="D84" s="25">
        <f t="shared" si="1"/>
        <v>100</v>
      </c>
    </row>
    <row r="85" spans="1:4" ht="95.25" thickBot="1">
      <c r="A85" s="14" t="s">
        <v>77</v>
      </c>
      <c r="B85" s="25">
        <v>9293.5</v>
      </c>
      <c r="C85" s="25">
        <v>9293.5</v>
      </c>
      <c r="D85" s="25">
        <f t="shared" si="1"/>
        <v>100</v>
      </c>
    </row>
    <row r="86" spans="1:4" ht="93.75" customHeight="1" thickBot="1">
      <c r="A86" s="14" t="s">
        <v>35</v>
      </c>
      <c r="B86" s="25">
        <v>1.5</v>
      </c>
      <c r="C86" s="25">
        <v>1.5</v>
      </c>
      <c r="D86" s="25">
        <f t="shared" si="1"/>
        <v>100</v>
      </c>
    </row>
    <row r="87" spans="1:4" ht="79.5" thickBot="1">
      <c r="A87" s="18" t="s">
        <v>114</v>
      </c>
      <c r="B87" s="11">
        <f>B88</f>
        <v>5643.2</v>
      </c>
      <c r="C87" s="11">
        <f>C88</f>
        <v>5643.2</v>
      </c>
      <c r="D87" s="25">
        <f t="shared" si="1"/>
        <v>100</v>
      </c>
    </row>
    <row r="88" spans="1:4" ht="94.5" customHeight="1" thickBot="1">
      <c r="A88" s="3" t="s">
        <v>113</v>
      </c>
      <c r="B88" s="25">
        <v>5643.2</v>
      </c>
      <c r="C88" s="25">
        <v>5643.2</v>
      </c>
      <c r="D88" s="25">
        <f t="shared" si="1"/>
        <v>100</v>
      </c>
    </row>
    <row r="89" spans="1:4" ht="95.25" thickBot="1">
      <c r="A89" s="18" t="s">
        <v>115</v>
      </c>
      <c r="B89" s="11">
        <f>B90+B91</f>
        <v>5387</v>
      </c>
      <c r="C89" s="11">
        <f>C90+C91</f>
        <v>5387</v>
      </c>
      <c r="D89" s="25">
        <f t="shared" si="1"/>
        <v>100</v>
      </c>
    </row>
    <row r="90" spans="1:4" ht="79.5" thickBot="1">
      <c r="A90" s="3" t="s">
        <v>62</v>
      </c>
      <c r="B90" s="25">
        <v>2977.3</v>
      </c>
      <c r="C90" s="25">
        <v>2977.3</v>
      </c>
      <c r="D90" s="25">
        <f t="shared" si="1"/>
        <v>100</v>
      </c>
    </row>
    <row r="91" spans="1:4" ht="79.5" thickBot="1">
      <c r="A91" s="3" t="s">
        <v>62</v>
      </c>
      <c r="B91" s="25">
        <v>2409.6999999999998</v>
      </c>
      <c r="C91" s="25">
        <v>2409.6999999999998</v>
      </c>
      <c r="D91" s="25">
        <f t="shared" si="1"/>
        <v>100</v>
      </c>
    </row>
    <row r="92" spans="1:4" ht="48" thickBot="1">
      <c r="A92" s="19" t="s">
        <v>116</v>
      </c>
      <c r="B92" s="11">
        <f>B93</f>
        <v>548.9</v>
      </c>
      <c r="C92" s="11">
        <f>C93</f>
        <v>548.9</v>
      </c>
      <c r="D92" s="11">
        <f t="shared" si="1"/>
        <v>100</v>
      </c>
    </row>
    <row r="93" spans="1:4" ht="63.75" thickBot="1">
      <c r="A93" s="12" t="s">
        <v>63</v>
      </c>
      <c r="B93" s="25">
        <v>548.9</v>
      </c>
      <c r="C93" s="25">
        <v>548.9</v>
      </c>
      <c r="D93" s="25">
        <f t="shared" si="1"/>
        <v>100</v>
      </c>
    </row>
    <row r="94" spans="1:4" ht="79.5" thickBot="1">
      <c r="A94" s="18" t="s">
        <v>117</v>
      </c>
      <c r="B94" s="11">
        <f>B95</f>
        <v>5.4</v>
      </c>
      <c r="C94" s="11">
        <f>C95</f>
        <v>5.4</v>
      </c>
      <c r="D94" s="25">
        <f t="shared" si="1"/>
        <v>100</v>
      </c>
    </row>
    <row r="95" spans="1:4" ht="79.5" thickBot="1">
      <c r="A95" s="3" t="s">
        <v>118</v>
      </c>
      <c r="B95" s="25">
        <v>5.4</v>
      </c>
      <c r="C95" s="25">
        <v>5.4</v>
      </c>
      <c r="D95" s="25">
        <f t="shared" si="1"/>
        <v>100</v>
      </c>
    </row>
    <row r="96" spans="1:4" ht="73.5" customHeight="1" thickBot="1">
      <c r="A96" s="23" t="s">
        <v>119</v>
      </c>
      <c r="B96" s="11">
        <f>B97</f>
        <v>88.1</v>
      </c>
      <c r="C96" s="11">
        <f>C97</f>
        <v>88.1</v>
      </c>
      <c r="D96" s="11">
        <f t="shared" si="1"/>
        <v>100</v>
      </c>
    </row>
    <row r="97" spans="1:7" ht="73.5" customHeight="1" thickBot="1">
      <c r="A97" s="16" t="s">
        <v>120</v>
      </c>
      <c r="B97" s="25">
        <v>88.1</v>
      </c>
      <c r="C97" s="25">
        <v>88.1</v>
      </c>
      <c r="D97" s="25">
        <f t="shared" si="1"/>
        <v>100</v>
      </c>
    </row>
    <row r="98" spans="1:7" ht="124.5" customHeight="1" thickBot="1">
      <c r="A98" s="35" t="s">
        <v>121</v>
      </c>
      <c r="B98" s="11">
        <f>B99</f>
        <v>4060.1</v>
      </c>
      <c r="C98" s="11">
        <f>C99</f>
        <v>4060.1</v>
      </c>
      <c r="D98" s="25">
        <f t="shared" si="1"/>
        <v>100</v>
      </c>
    </row>
    <row r="99" spans="1:7" ht="130.5" customHeight="1" thickBot="1">
      <c r="A99" s="36" t="s">
        <v>122</v>
      </c>
      <c r="B99" s="25">
        <v>4060.1</v>
      </c>
      <c r="C99" s="25">
        <v>4060.1</v>
      </c>
      <c r="D99" s="25">
        <f t="shared" si="1"/>
        <v>100</v>
      </c>
    </row>
    <row r="100" spans="1:7" ht="63.75" thickBot="1">
      <c r="A100" s="18" t="s">
        <v>123</v>
      </c>
      <c r="B100" s="25">
        <f>B101+B102</f>
        <v>1.9</v>
      </c>
      <c r="C100" s="25">
        <f>C101+C102</f>
        <v>1.9</v>
      </c>
      <c r="D100" s="25">
        <f t="shared" si="1"/>
        <v>100</v>
      </c>
    </row>
    <row r="101" spans="1:7" ht="59.25" customHeight="1" thickBot="1">
      <c r="A101" s="3" t="s">
        <v>124</v>
      </c>
      <c r="B101" s="25">
        <v>0.2</v>
      </c>
      <c r="C101" s="25">
        <v>0.2</v>
      </c>
      <c r="D101" s="25">
        <f t="shared" si="1"/>
        <v>100</v>
      </c>
    </row>
    <row r="102" spans="1:7" ht="62.25" customHeight="1" thickBot="1">
      <c r="A102" s="3" t="s">
        <v>78</v>
      </c>
      <c r="B102" s="25">
        <v>1.7</v>
      </c>
      <c r="C102" s="25">
        <v>1.7</v>
      </c>
      <c r="D102" s="25">
        <f t="shared" si="1"/>
        <v>100</v>
      </c>
      <c r="G102" s="17"/>
    </row>
    <row r="103" spans="1:7" ht="66.75" customHeight="1" thickBot="1">
      <c r="A103" s="37" t="s">
        <v>91</v>
      </c>
      <c r="B103" s="22">
        <f>B104+B106</f>
        <v>-1003.5999999999999</v>
      </c>
      <c r="C103" s="22">
        <f>C104+C106</f>
        <v>-1003.5999999999999</v>
      </c>
      <c r="D103" s="22">
        <f t="shared" si="1"/>
        <v>100</v>
      </c>
      <c r="G103" s="17"/>
    </row>
    <row r="104" spans="1:7" ht="63.75" thickBot="1">
      <c r="A104" s="18" t="s">
        <v>92</v>
      </c>
      <c r="B104" s="9">
        <f>B105</f>
        <v>-388.2</v>
      </c>
      <c r="C104" s="9">
        <f>C105</f>
        <v>-388.2</v>
      </c>
      <c r="D104" s="9">
        <f t="shared" si="1"/>
        <v>100</v>
      </c>
    </row>
    <row r="105" spans="1:7" ht="79.5" thickBot="1">
      <c r="A105" s="38" t="s">
        <v>125</v>
      </c>
      <c r="B105" s="25">
        <v>-388.2</v>
      </c>
      <c r="C105" s="25">
        <v>-388.2</v>
      </c>
      <c r="D105" s="25">
        <f t="shared" si="1"/>
        <v>100</v>
      </c>
    </row>
    <row r="106" spans="1:7" ht="61.5" customHeight="1" thickBot="1">
      <c r="A106" s="18" t="s">
        <v>93</v>
      </c>
      <c r="B106" s="9">
        <f>B107+B108+B109+B110</f>
        <v>-615.4</v>
      </c>
      <c r="C106" s="9">
        <f>C107+C108+C109+C110</f>
        <v>-615.4</v>
      </c>
      <c r="D106" s="9">
        <f t="shared" si="1"/>
        <v>100</v>
      </c>
    </row>
    <row r="107" spans="1:7" ht="111.75" customHeight="1" thickBot="1">
      <c r="A107" s="3" t="s">
        <v>126</v>
      </c>
      <c r="B107" s="25">
        <v>-4.2</v>
      </c>
      <c r="C107" s="25">
        <v>-4.2</v>
      </c>
      <c r="D107" s="25">
        <f t="shared" si="1"/>
        <v>100</v>
      </c>
    </row>
    <row r="108" spans="1:7" ht="142.5" thickBot="1">
      <c r="A108" s="34" t="s">
        <v>127</v>
      </c>
      <c r="B108" s="25">
        <v>-340.3</v>
      </c>
      <c r="C108" s="25">
        <v>-340.3</v>
      </c>
      <c r="D108" s="25">
        <f t="shared" si="1"/>
        <v>100</v>
      </c>
    </row>
    <row r="109" spans="1:7" ht="68.25" customHeight="1" thickBot="1">
      <c r="A109" s="3" t="s">
        <v>94</v>
      </c>
      <c r="B109" s="25">
        <v>-265.89999999999998</v>
      </c>
      <c r="C109" s="25">
        <v>-265.89999999999998</v>
      </c>
      <c r="D109" s="25">
        <f t="shared" si="1"/>
        <v>100</v>
      </c>
    </row>
    <row r="110" spans="1:7" ht="126.75" thickBot="1">
      <c r="A110" s="3" t="s">
        <v>95</v>
      </c>
      <c r="B110" s="25">
        <v>-5</v>
      </c>
      <c r="C110" s="25">
        <v>-5</v>
      </c>
      <c r="D110" s="25">
        <f t="shared" si="1"/>
        <v>100</v>
      </c>
    </row>
    <row r="111" spans="1:7" ht="18" customHeight="1" thickBot="1">
      <c r="A111" s="24" t="s">
        <v>36</v>
      </c>
      <c r="B111" s="22">
        <f>B7+B35</f>
        <v>239524.09999999998</v>
      </c>
      <c r="C111" s="22">
        <f>C7+C35</f>
        <v>236307.59999999998</v>
      </c>
      <c r="D111" s="22">
        <f t="shared" ref="D111:D127" si="2">C111/B111*100</f>
        <v>98.657128865112114</v>
      </c>
    </row>
    <row r="112" spans="1:7" ht="20.25" customHeight="1" thickBot="1">
      <c r="A112" s="8" t="s">
        <v>37</v>
      </c>
      <c r="B112" s="25">
        <v>30609.1</v>
      </c>
      <c r="C112" s="25">
        <v>30699.7</v>
      </c>
      <c r="D112" s="4">
        <f t="shared" si="2"/>
        <v>100.29599040808125</v>
      </c>
    </row>
    <row r="113" spans="1:4" ht="19.5" customHeight="1" thickBot="1">
      <c r="A113" s="39" t="s">
        <v>38</v>
      </c>
      <c r="B113" s="25">
        <v>548.9</v>
      </c>
      <c r="C113" s="25">
        <v>548.9</v>
      </c>
      <c r="D113" s="4">
        <f t="shared" si="2"/>
        <v>100</v>
      </c>
    </row>
    <row r="114" spans="1:4" ht="39" customHeight="1" thickBot="1">
      <c r="A114" s="8" t="s">
        <v>83</v>
      </c>
      <c r="B114" s="25">
        <v>887.2</v>
      </c>
      <c r="C114" s="25">
        <v>887.2</v>
      </c>
      <c r="D114" s="4">
        <f t="shared" si="2"/>
        <v>100</v>
      </c>
    </row>
    <row r="115" spans="1:4" ht="20.25" customHeight="1" thickBot="1">
      <c r="A115" s="8" t="s">
        <v>39</v>
      </c>
      <c r="B115" s="25">
        <v>8954.2000000000007</v>
      </c>
      <c r="C115" s="25">
        <v>8954.2000000000007</v>
      </c>
      <c r="D115" s="4">
        <f t="shared" si="2"/>
        <v>100</v>
      </c>
    </row>
    <row r="116" spans="1:4" ht="20.25" customHeight="1" thickBot="1">
      <c r="A116" s="39" t="s">
        <v>40</v>
      </c>
      <c r="B116" s="25">
        <v>216.1</v>
      </c>
      <c r="C116" s="25">
        <v>125.5</v>
      </c>
      <c r="D116" s="4">
        <f t="shared" si="2"/>
        <v>58.074965293845452</v>
      </c>
    </row>
    <row r="117" spans="1:4" ht="20.25" customHeight="1" thickBot="1">
      <c r="A117" s="8" t="s">
        <v>41</v>
      </c>
      <c r="B117" s="25">
        <v>0</v>
      </c>
      <c r="C117" s="25">
        <v>0</v>
      </c>
      <c r="D117" s="4" t="e">
        <f t="shared" si="2"/>
        <v>#DIV/0!</v>
      </c>
    </row>
    <row r="118" spans="1:4" ht="18.75" customHeight="1" thickBot="1">
      <c r="A118" s="39" t="s">
        <v>42</v>
      </c>
      <c r="B118" s="25">
        <v>107875</v>
      </c>
      <c r="C118" s="25">
        <v>107875</v>
      </c>
      <c r="D118" s="4">
        <f t="shared" si="2"/>
        <v>100</v>
      </c>
    </row>
    <row r="119" spans="1:4" ht="20.25" customHeight="1" thickBot="1">
      <c r="A119" s="8" t="s">
        <v>43</v>
      </c>
      <c r="B119" s="25">
        <v>12049.9</v>
      </c>
      <c r="C119" s="25">
        <v>12049.9</v>
      </c>
      <c r="D119" s="4">
        <f t="shared" si="2"/>
        <v>100</v>
      </c>
    </row>
    <row r="120" spans="1:4" ht="19.5" customHeight="1" thickBot="1">
      <c r="A120" s="39" t="s">
        <v>44</v>
      </c>
      <c r="B120" s="25">
        <v>72444.5</v>
      </c>
      <c r="C120" s="25">
        <v>72444.5</v>
      </c>
      <c r="D120" s="4">
        <f t="shared" si="2"/>
        <v>100</v>
      </c>
    </row>
    <row r="121" spans="1:4" ht="18.75" customHeight="1" thickBot="1">
      <c r="A121" s="8" t="s">
        <v>45</v>
      </c>
      <c r="B121" s="25">
        <v>184.3</v>
      </c>
      <c r="C121" s="25">
        <v>184.3</v>
      </c>
      <c r="D121" s="4">
        <f t="shared" si="2"/>
        <v>100</v>
      </c>
    </row>
    <row r="122" spans="1:4" ht="32.25" thickBot="1">
      <c r="A122" s="8" t="s">
        <v>46</v>
      </c>
      <c r="B122" s="25">
        <v>11.2</v>
      </c>
      <c r="C122" s="25">
        <v>11.2</v>
      </c>
      <c r="D122" s="4">
        <f t="shared" si="2"/>
        <v>100</v>
      </c>
    </row>
    <row r="123" spans="1:4" ht="19.5" customHeight="1" thickBot="1">
      <c r="A123" s="39" t="s">
        <v>47</v>
      </c>
      <c r="B123" s="25">
        <v>4824.2</v>
      </c>
      <c r="C123" s="25">
        <v>4824.2</v>
      </c>
      <c r="D123" s="4">
        <f t="shared" si="2"/>
        <v>100</v>
      </c>
    </row>
    <row r="124" spans="1:4" ht="21" customHeight="1" thickBot="1">
      <c r="A124" s="40" t="s">
        <v>48</v>
      </c>
      <c r="B124" s="4">
        <v>238604.6</v>
      </c>
      <c r="C124" s="4">
        <v>238604.6</v>
      </c>
      <c r="D124" s="4">
        <f t="shared" si="2"/>
        <v>100</v>
      </c>
    </row>
    <row r="125" spans="1:4" ht="21.75" customHeight="1" thickBot="1">
      <c r="A125" s="39" t="s">
        <v>49</v>
      </c>
      <c r="B125" s="25">
        <v>919.5</v>
      </c>
      <c r="C125" s="25">
        <v>-2297</v>
      </c>
      <c r="D125" s="25">
        <f t="shared" si="2"/>
        <v>-249.80967917346385</v>
      </c>
    </row>
    <row r="126" spans="1:4" ht="20.25" customHeight="1" thickBot="1">
      <c r="A126" s="8" t="s">
        <v>50</v>
      </c>
      <c r="B126" s="25">
        <v>-919.5</v>
      </c>
      <c r="C126" s="25">
        <v>2297</v>
      </c>
      <c r="D126" s="25">
        <f t="shared" si="2"/>
        <v>-249.80967917346385</v>
      </c>
    </row>
    <row r="127" spans="1:4" ht="34.5" customHeight="1" thickBot="1">
      <c r="A127" s="8" t="s">
        <v>51</v>
      </c>
      <c r="B127" s="25"/>
      <c r="C127" s="25"/>
      <c r="D127" s="25"/>
    </row>
    <row r="128" spans="1:4" ht="16.5" customHeight="1" thickBot="1">
      <c r="A128" s="39" t="s">
        <v>52</v>
      </c>
      <c r="B128" s="25"/>
      <c r="C128" s="25"/>
      <c r="D128" s="25"/>
    </row>
    <row r="129" spans="1:4" ht="17.25" customHeight="1" thickBot="1">
      <c r="A129" s="39" t="s">
        <v>53</v>
      </c>
      <c r="B129" s="25">
        <v>-1422.7</v>
      </c>
      <c r="C129" s="25">
        <v>-1422.7</v>
      </c>
      <c r="D129" s="25"/>
    </row>
    <row r="130" spans="1:4" ht="22.5" customHeight="1" thickBot="1">
      <c r="A130" s="8" t="s">
        <v>80</v>
      </c>
      <c r="B130" s="25"/>
      <c r="C130" s="25">
        <v>3216.5</v>
      </c>
      <c r="D130" s="25"/>
    </row>
    <row r="131" spans="1:4" ht="20.25" customHeight="1" thickBot="1">
      <c r="A131" s="8" t="s">
        <v>81</v>
      </c>
      <c r="B131" s="25"/>
      <c r="C131" s="25">
        <v>3316.5</v>
      </c>
      <c r="D131" s="11"/>
    </row>
    <row r="132" spans="1:4" ht="32.25" thickBot="1">
      <c r="A132" s="8" t="s">
        <v>82</v>
      </c>
      <c r="B132" s="25"/>
      <c r="C132" s="25">
        <v>-100</v>
      </c>
      <c r="D132" s="11"/>
    </row>
    <row r="133" spans="1:4" ht="51.75" customHeight="1" thickBot="1">
      <c r="A133" s="8" t="s">
        <v>54</v>
      </c>
      <c r="B133" s="25"/>
      <c r="C133" s="25"/>
      <c r="D133" s="11"/>
    </row>
    <row r="134" spans="1:4" ht="35.25" customHeight="1" thickBot="1">
      <c r="A134" s="8" t="s">
        <v>55</v>
      </c>
      <c r="B134" s="25"/>
      <c r="C134" s="25"/>
      <c r="D134" s="11"/>
    </row>
    <row r="135" spans="1:4" ht="21.75" customHeight="1" thickBot="1">
      <c r="A135" s="39" t="s">
        <v>56</v>
      </c>
      <c r="B135" s="25">
        <v>503.2</v>
      </c>
      <c r="C135" s="25">
        <v>503.2</v>
      </c>
      <c r="D135" s="11"/>
    </row>
    <row r="136" spans="1:4">
      <c r="A136" s="1"/>
    </row>
    <row r="137" spans="1:4">
      <c r="A137" s="1"/>
    </row>
  </sheetData>
  <mergeCells count="10">
    <mergeCell ref="A2:D2"/>
    <mergeCell ref="A18:A22"/>
    <mergeCell ref="B18:B22"/>
    <mergeCell ref="C18:C22"/>
    <mergeCell ref="D18:D22"/>
    <mergeCell ref="A3:D3"/>
    <mergeCell ref="B4:B6"/>
    <mergeCell ref="A4:A6"/>
    <mergeCell ref="C4:C6"/>
    <mergeCell ref="D4:D6"/>
  </mergeCells>
  <hyperlinks>
    <hyperlink ref="A105" r:id="rId1" display="consultantplus://offline/ref=465EB6A98494279F6A0D2078C9FC0EEBE93929CC2C96608EBA1069BB808A4904033B23D214DBB028Q0F1J"/>
  </hyperlinks>
  <pageMargins left="0.55118110236220474" right="0" top="0.55118110236220474" bottom="0.15748031496062992"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2018-11-15T12:33:48Z</cp:lastPrinted>
  <dcterms:created xsi:type="dcterms:W3CDTF">2015-11-06T11:56:52Z</dcterms:created>
  <dcterms:modified xsi:type="dcterms:W3CDTF">2018-11-15T12:34:10Z</dcterms:modified>
</cp:coreProperties>
</file>